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3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l="1"/>
  <c r="G13" i="1" s="1"/>
  <c r="F8" i="1"/>
  <c r="F11" i="1" s="1"/>
  <c r="F13" i="1" s="1"/>
  <c r="C8" i="1" l="1"/>
  <c r="C11" i="1" s="1"/>
  <c r="E8" i="1"/>
  <c r="E11" i="1" l="1"/>
  <c r="E13" i="1" s="1"/>
  <c r="D8" i="1"/>
  <c r="D11" i="1" s="1"/>
  <c r="D13" i="1" s="1"/>
  <c r="C13" i="1" l="1"/>
</calcChain>
</file>

<file path=xl/sharedStrings.xml><?xml version="1.0" encoding="utf-8"?>
<sst xmlns="http://schemas.openxmlformats.org/spreadsheetml/2006/main" count="15" uniqueCount="15">
  <si>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</si>
  <si>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</si>
  <si>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</si>
  <si>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</si>
  <si>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</si>
  <si>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</si>
  <si>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</si>
  <si>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</si>
  <si>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</si>
  <si>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4 квартал 2024 года факт</t>
  </si>
  <si>
    <t>1 квартал 2025 года факт</t>
  </si>
  <si>
    <t>2 квартал 2025 года факт</t>
  </si>
  <si>
    <t>3 квартал 2025 года факт</t>
  </si>
  <si>
    <t>4 квартал 2025 года прогноз</t>
  </si>
  <si>
    <t>Прогноз финансовых результатов на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</si>
</sst>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2" sqref="G12"/>
    </sheetView>
  </sheetViews>
  <sheetFormatPr defaultRowHeight="15.75" customHeight="1" x14ac:dyDescent="0.25"/>
  <cols>
    <col min="1" max="1" width="0" hidden="1" customWidth="1"/>
    <col min="2" max="2" width="43.42578125" customWidth="1"/>
    <col min="3" max="3" width="16.85546875" customWidth="1"/>
    <col min="4" max="5" width="16.7109375" customWidth="1"/>
    <col min="6" max="7" width="16.5703125" customWidth="1"/>
  </cols>
  <sheetData>
    <row r="2" spans="2:7" ht="15.75" customHeight="1" x14ac:dyDescent="0.3">
      <c r="B2" s="1" t="s">
        <v>14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2:7" ht="30.75" customHeight="1" x14ac:dyDescent="0.25">
      <c r="B6" s="4" t="s">
        <v>1</v>
      </c>
      <c r="C6" s="6">
        <v>13196412.262352234</v>
      </c>
      <c r="D6" s="5">
        <v>20083874.038841624</v>
      </c>
      <c r="E6" s="6">
        <v>17564913.397722632</v>
      </c>
      <c r="F6" s="6">
        <v>22550256.401789419</v>
      </c>
      <c r="G6" s="6">
        <v>22192067.844106674</v>
      </c>
    </row>
    <row r="7" spans="2:7" ht="30.75" customHeight="1" x14ac:dyDescent="0.25">
      <c r="B7" s="4" t="s">
        <v>2</v>
      </c>
      <c r="C7" s="6">
        <v>13052425.455600001</v>
      </c>
      <c r="D7" s="5">
        <v>17240578.245419327</v>
      </c>
      <c r="E7" s="6">
        <v>15753244.87413183</v>
      </c>
      <c r="F7" s="6">
        <v>18185378.956040006</v>
      </c>
      <c r="G7" s="6">
        <v>19855885.184297945</v>
      </c>
    </row>
    <row r="8" spans="2:7" ht="30.75" customHeight="1" x14ac:dyDescent="0.25">
      <c r="B8" s="4" t="s">
        <v>3</v>
      </c>
      <c r="C8" s="6">
        <f t="shared" ref="C8:G8" si="0">C6-C7</f>
        <v>143986.80675223283</v>
      </c>
      <c r="D8" s="6">
        <f t="shared" si="0"/>
        <v>2843295.7934222966</v>
      </c>
      <c r="E8" s="6">
        <f t="shared" si="0"/>
        <v>1811668.5235908013</v>
      </c>
      <c r="F8" s="6">
        <f t="shared" si="0"/>
        <v>4364877.4457494132</v>
      </c>
      <c r="G8" s="6">
        <f t="shared" si="0"/>
        <v>2336182.6598087288</v>
      </c>
    </row>
    <row r="9" spans="2:7" ht="30.75" customHeight="1" x14ac:dyDescent="0.25">
      <c r="B9" s="4" t="s">
        <v>8</v>
      </c>
      <c r="C9" s="6">
        <v>487204.65475999989</v>
      </c>
      <c r="D9" s="5">
        <v>208627.65471</v>
      </c>
      <c r="E9" s="6">
        <v>258033.60266999999</v>
      </c>
      <c r="F9" s="6">
        <v>264077.55114</v>
      </c>
      <c r="G9" s="6">
        <v>535671.50378000003</v>
      </c>
    </row>
    <row r="10" spans="2:7" ht="30.75" customHeight="1" x14ac:dyDescent="0.25">
      <c r="B10" s="4" t="s">
        <v>4</v>
      </c>
      <c r="C10" s="6">
        <v>6716447.2802600004</v>
      </c>
      <c r="D10" s="5">
        <v>-1177874.7593700001</v>
      </c>
      <c r="E10" s="6">
        <v>-1193733.9702999999</v>
      </c>
      <c r="F10" s="6">
        <v>-1406405.5454199999</v>
      </c>
      <c r="G10" s="6">
        <v>-1718550.4395000001</v>
      </c>
    </row>
    <row r="11" spans="2:7" ht="30.75" customHeight="1" x14ac:dyDescent="0.25">
      <c r="B11" s="4" t="s">
        <v>5</v>
      </c>
      <c r="C11" s="6">
        <f>C8-C9+C10</f>
        <v>6373229.4322522329</v>
      </c>
      <c r="D11" s="6">
        <f t="shared" ref="D11" si="1">D8-D9+D10</f>
        <v>1456793.3793422966</v>
      </c>
      <c r="E11" s="6">
        <f>E8-E9+E10</f>
        <v>359900.95062080142</v>
      </c>
      <c r="F11" s="6">
        <f>F8-F9+F10</f>
        <v>2694394.3491894132</v>
      </c>
      <c r="G11" s="6">
        <f>G8-G9+G10</f>
        <v>81960.716528728837</v>
      </c>
    </row>
    <row r="12" spans="2:7" ht="30.75" customHeight="1" x14ac:dyDescent="0.25">
      <c r="B12" s="4" t="s">
        <v>6</v>
      </c>
      <c r="C12" s="6">
        <v>1825475.1137479956</v>
      </c>
      <c r="D12" s="6">
        <v>403894.04556499969</v>
      </c>
      <c r="E12" s="6">
        <v>152930.08700999877</v>
      </c>
      <c r="F12" s="6">
        <v>762028.39468749787</v>
      </c>
      <c r="G12" s="6">
        <v>14883.408014270826</v>
      </c>
    </row>
    <row r="13" spans="2:7" ht="30.75" customHeight="1" x14ac:dyDescent="0.25">
      <c r="B13" s="4" t="s">
        <v>7</v>
      </c>
      <c r="C13" s="6">
        <f t="shared" ref="C13:G13" si="2">(C11-C12)</f>
        <v>4547754.3185042376</v>
      </c>
      <c r="D13" s="6">
        <f t="shared" si="2"/>
        <v>1052899.3337772968</v>
      </c>
      <c r="E13" s="6">
        <f t="shared" si="2"/>
        <v>206970.86361080265</v>
      </c>
      <c r="F13" s="6">
        <f t="shared" si="2"/>
        <v>1932365.9545019153</v>
      </c>
      <c r="G13" s="6">
        <f t="shared" si="2"/>
        <v>67077.308514458011</v>
      </c>
    </row>
    <row r="14" spans="2:7" ht="16.5" customHeight="1" x14ac:dyDescent="0.25">
      <c r="B14" s="7"/>
      <c r="C14" s="8"/>
      <c r="D14" s="8"/>
    </row>
  </sheetData>
  <mergeCells count="1">
    <mergeCell ref="B14:D1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2025-11-13T07:26:46Z</dcterms:modified>
</cp:coreProperties>
</file>